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уточненное\"/>
    </mc:Choice>
  </mc:AlternateContent>
  <xr:revisionPtr revIDLastSave="0" documentId="8_{ACD9370A-9E32-4DB5-B9EC-6F06B629B6C4}" xr6:coauthVersionLast="37" xr6:coauthVersionMax="37" xr10:uidLastSave="{00000000-0000-0000-0000-000000000000}"/>
  <bookViews>
    <workbookView xWindow="360" yWindow="15" windowWidth="19440" windowHeight="972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F11" i="1" l="1"/>
  <c r="B195" i="1" l="1"/>
  <c r="A195" i="1"/>
  <c r="L194" i="1"/>
  <c r="J194" i="1"/>
  <c r="I194" i="1"/>
  <c r="H194" i="1"/>
  <c r="G194" i="1"/>
  <c r="F194" i="1"/>
  <c r="B185" i="1"/>
  <c r="A185" i="1"/>
  <c r="L195" i="1"/>
  <c r="J195" i="1"/>
  <c r="I195" i="1"/>
  <c r="H195" i="1"/>
  <c r="G195" i="1"/>
  <c r="F195" i="1"/>
  <c r="B176" i="1"/>
  <c r="A176" i="1"/>
  <c r="L175" i="1"/>
  <c r="J175" i="1"/>
  <c r="I175" i="1"/>
  <c r="H175" i="1"/>
  <c r="G175" i="1"/>
  <c r="F175" i="1"/>
  <c r="B166" i="1"/>
  <c r="A166" i="1"/>
  <c r="L176" i="1"/>
  <c r="J176" i="1"/>
  <c r="I176" i="1"/>
  <c r="H176" i="1"/>
  <c r="G176" i="1"/>
  <c r="F176" i="1"/>
  <c r="B157" i="1"/>
  <c r="A157" i="1"/>
  <c r="L156" i="1"/>
  <c r="J156" i="1"/>
  <c r="I156" i="1"/>
  <c r="H156" i="1"/>
  <c r="G156" i="1"/>
  <c r="F156" i="1"/>
  <c r="B147" i="1"/>
  <c r="A147" i="1"/>
  <c r="L157" i="1"/>
  <c r="J157" i="1"/>
  <c r="I157" i="1"/>
  <c r="H157" i="1"/>
  <c r="G157" i="1"/>
  <c r="F157" i="1"/>
  <c r="B138" i="1"/>
  <c r="A138" i="1"/>
  <c r="L137" i="1"/>
  <c r="J137" i="1"/>
  <c r="I137" i="1"/>
  <c r="H137" i="1"/>
  <c r="G137" i="1"/>
  <c r="F137" i="1"/>
  <c r="B128" i="1"/>
  <c r="A128" i="1"/>
  <c r="L138" i="1"/>
  <c r="J138" i="1"/>
  <c r="I138" i="1"/>
  <c r="H138" i="1"/>
  <c r="G138" i="1"/>
  <c r="F138" i="1"/>
  <c r="B119" i="1"/>
  <c r="A119" i="1"/>
  <c r="L118" i="1"/>
  <c r="J118" i="1"/>
  <c r="I118" i="1"/>
  <c r="H118" i="1"/>
  <c r="G118" i="1"/>
  <c r="F118" i="1"/>
  <c r="B109" i="1"/>
  <c r="A109" i="1"/>
  <c r="L119" i="1"/>
  <c r="J119" i="1"/>
  <c r="I119" i="1"/>
  <c r="H119" i="1"/>
  <c r="G119" i="1"/>
  <c r="F119" i="1"/>
  <c r="B100" i="1"/>
  <c r="A100" i="1"/>
  <c r="L99" i="1"/>
  <c r="J99" i="1"/>
  <c r="I99" i="1"/>
  <c r="H99" i="1"/>
  <c r="G99" i="1"/>
  <c r="F99" i="1"/>
  <c r="B90" i="1"/>
  <c r="A90" i="1"/>
  <c r="L100" i="1"/>
  <c r="J100" i="1"/>
  <c r="I100" i="1"/>
  <c r="H100" i="1"/>
  <c r="G100" i="1"/>
  <c r="F100" i="1"/>
  <c r="B81" i="1"/>
  <c r="A81" i="1"/>
  <c r="L80" i="1"/>
  <c r="J80" i="1"/>
  <c r="I80" i="1"/>
  <c r="H80" i="1"/>
  <c r="G80" i="1"/>
  <c r="F80" i="1"/>
  <c r="B71" i="1"/>
  <c r="A71" i="1"/>
  <c r="L81" i="1"/>
  <c r="J81" i="1"/>
  <c r="I81" i="1"/>
  <c r="H81" i="1"/>
  <c r="G81" i="1"/>
  <c r="F81" i="1"/>
  <c r="B62" i="1"/>
  <c r="A62" i="1"/>
  <c r="L61" i="1"/>
  <c r="J61" i="1"/>
  <c r="I61" i="1"/>
  <c r="H61" i="1"/>
  <c r="G61" i="1"/>
  <c r="F61" i="1"/>
  <c r="B52" i="1"/>
  <c r="A52" i="1"/>
  <c r="L62" i="1"/>
  <c r="J62" i="1"/>
  <c r="G62" i="1"/>
  <c r="F62" i="1"/>
  <c r="B43" i="1"/>
  <c r="A43" i="1"/>
  <c r="L42" i="1"/>
  <c r="J42" i="1"/>
  <c r="I42" i="1"/>
  <c r="H42" i="1"/>
  <c r="G42" i="1"/>
  <c r="F42" i="1"/>
  <c r="B33" i="1"/>
  <c r="A33" i="1"/>
  <c r="L43" i="1"/>
  <c r="J43" i="1"/>
  <c r="I43" i="1"/>
  <c r="H43" i="1"/>
  <c r="G43" i="1"/>
  <c r="F43" i="1"/>
  <c r="B24" i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  <c r="H196" i="1" l="1"/>
  <c r="I196" i="1"/>
  <c r="G196" i="1"/>
  <c r="L196" i="1"/>
  <c r="J196" i="1"/>
  <c r="F196" i="1"/>
</calcChain>
</file>

<file path=xl/sharedStrings.xml><?xml version="1.0" encoding="utf-8"?>
<sst xmlns="http://schemas.openxmlformats.org/spreadsheetml/2006/main" count="333" uniqueCount="123">
  <si>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</si>
  <si>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</si>
  <si>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</si>
  <si>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</si>
  <si>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</si>
  <si>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</si>
  <si>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</si>
  <si>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</si>
  <si>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</si>
  <si>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</si>
  <si>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</si>
  <si>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</si>
  <si>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</si>
  <si>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</si>
  <si>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</si>
  <si>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</si>
  <si>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</si>
  <si>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</si>
  <si>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</si>
  <si>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</si>
  <si>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</si>
  <si>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</si>
  <si>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</si>
  <si>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</si>
  <si>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</si>
  <si>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</si>
  <si>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</si>
  <si>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</si>
  <si>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</si>
  <si>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</si>
  <si>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</si>
  <si>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</si>
  <si>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</si>
  <si>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</si>
  <si>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</si>
  <si>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</si>
  <si>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</si>
  <si>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</si>
  <si>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</si>
  <si>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со сливочным маслом</t>
  </si>
  <si>
    <r>
      <rPr>
        <sz val="10"/>
        <rFont val="Times New Roman"/>
      </rPr>
      <t>Чай с сахаром</t>
    </r>
  </si>
  <si>
    <r>
      <rPr>
        <sz val="10"/>
        <rFont val="Times New Roman"/>
      </rPr>
      <t>1/200</t>
    </r>
  </si>
  <si>
    <r>
      <rPr>
        <sz val="10"/>
        <rFont val="Times New Roman"/>
      </rPr>
      <t>1/50</t>
    </r>
  </si>
  <si>
    <r>
      <rPr>
        <sz val="10"/>
        <rFont val="Times New Roman"/>
      </rPr>
      <t>0,2</t>
    </r>
  </si>
  <si>
    <r>
      <rPr>
        <sz val="10"/>
        <rFont val="Times New Roman"/>
      </rPr>
      <t>0,1</t>
    </r>
  </si>
  <si>
    <r>
      <rPr>
        <sz val="10"/>
        <rFont val="Times New Roman"/>
      </rPr>
      <t>15,00</t>
    </r>
  </si>
  <si>
    <r>
      <rPr>
        <sz val="10"/>
        <rFont val="Times New Roman"/>
      </rPr>
      <t>4,0</t>
    </r>
  </si>
  <si>
    <r>
      <rPr>
        <sz val="10"/>
        <rFont val="Times New Roman"/>
      </rPr>
      <t>2,3</t>
    </r>
  </si>
  <si>
    <r>
      <rPr>
        <sz val="10"/>
        <rFont val="Times New Roman"/>
      </rPr>
      <t>25,98</t>
    </r>
  </si>
  <si>
    <r>
      <rPr>
        <sz val="10"/>
        <rFont val="Times New Roman"/>
      </rPr>
      <t>1,8</t>
    </r>
  </si>
  <si>
    <r>
      <rPr>
        <sz val="10"/>
        <rFont val="Times New Roman"/>
      </rPr>
      <t>2,57</t>
    </r>
  </si>
  <si>
    <r>
      <rPr>
        <sz val="10"/>
        <rFont val="Times New Roman"/>
      </rPr>
      <t>17,50</t>
    </r>
  </si>
  <si>
    <r>
      <rPr>
        <sz val="10"/>
        <rFont val="Times New Roman"/>
      </rPr>
      <t>60,00</t>
    </r>
  </si>
  <si>
    <r>
      <rPr>
        <sz val="10"/>
        <rFont val="Times New Roman"/>
      </rPr>
      <t>143,75</t>
    </r>
  </si>
  <si>
    <r>
      <rPr>
        <sz val="10"/>
        <rFont val="Times New Roman"/>
      </rPr>
      <t>103,75</t>
    </r>
  </si>
  <si>
    <r>
      <rPr>
        <sz val="10"/>
        <rFont val="Times New Roman"/>
      </rPr>
      <t>№257</t>
    </r>
  </si>
  <si>
    <r>
      <rPr>
        <sz val="10"/>
        <rFont val="Times New Roman"/>
      </rPr>
      <t>№628</t>
    </r>
  </si>
  <si>
    <r>
      <rPr>
        <sz val="10"/>
        <rFont val="Times New Roman"/>
      </rPr>
      <t>к/пр</t>
    </r>
  </si>
  <si>
    <t>к/пр</t>
  </si>
  <si>
    <t xml:space="preserve">1/200 </t>
  </si>
  <si>
    <r>
      <rPr>
        <sz val="10"/>
        <rFont val="Times New Roman"/>
      </rPr>
      <t>1/500</t>
    </r>
  </si>
  <si>
    <t>1/500</t>
  </si>
  <si>
    <r>
      <rPr>
        <sz val="10"/>
        <rFont val="Times New Roman"/>
      </rPr>
      <t>603,41</t>
    </r>
  </si>
  <si>
    <t>Макаронные изделия отварные с сыром</t>
  </si>
  <si>
    <r>
      <rPr>
        <sz val="9"/>
        <rFont val="Times New Roman"/>
      </rPr>
      <t>1/150/20</t>
    </r>
  </si>
  <si>
    <r>
      <rPr>
        <sz val="9"/>
        <rFont val="Times New Roman"/>
      </rPr>
      <t>1/200</t>
    </r>
  </si>
  <si>
    <r>
      <rPr>
        <sz val="9"/>
        <rFont val="Times New Roman"/>
      </rPr>
      <t>№273</t>
    </r>
  </si>
  <si>
    <t>№586</t>
  </si>
  <si>
    <r>
      <rPr>
        <sz val="10"/>
        <rFont val="Times New Roman"/>
      </rPr>
      <t>№258</t>
    </r>
  </si>
  <si>
    <r>
      <rPr>
        <sz val="10"/>
        <rFont val="Times New Roman"/>
      </rPr>
      <t>600,75</t>
    </r>
  </si>
  <si>
    <t>№628</t>
  </si>
  <si>
    <r>
      <rPr>
        <sz val="10"/>
        <rFont val="Times New Roman"/>
      </rPr>
      <t>№586</t>
    </r>
  </si>
  <si>
    <t>1/100</t>
  </si>
  <si>
    <r>
      <rPr>
        <sz val="10"/>
        <rFont val="Times New Roman"/>
      </rPr>
      <t>0,3</t>
    </r>
  </si>
  <si>
    <t xml:space="preserve">булочка с сахаром </t>
  </si>
  <si>
    <t>яблоко</t>
  </si>
  <si>
    <t>Чай с лимоном</t>
  </si>
  <si>
    <t xml:space="preserve">Тефтели с соусом </t>
  </si>
  <si>
    <t>Греча отварная со сливочным маслом</t>
  </si>
  <si>
    <t>Чай</t>
  </si>
  <si>
    <t>плов с куриным филе</t>
  </si>
  <si>
    <t>хлеб черный</t>
  </si>
  <si>
    <t xml:space="preserve">Чай </t>
  </si>
  <si>
    <t>булочка домашняя</t>
  </si>
  <si>
    <t>чай фруктовый</t>
  </si>
  <si>
    <t>Котлета куриная с соусом</t>
  </si>
  <si>
    <t>рис отварной</t>
  </si>
  <si>
    <t>каша геркулесовая</t>
  </si>
  <si>
    <t>Булочка с сахаром</t>
  </si>
  <si>
    <t>Апельсин</t>
  </si>
  <si>
    <t>Картофель тущеный с куриным филе</t>
  </si>
  <si>
    <t>Компот</t>
  </si>
  <si>
    <t>Хлеб черный</t>
  </si>
  <si>
    <t>Булка</t>
  </si>
  <si>
    <t>картофельное пюре</t>
  </si>
  <si>
    <t>Гуляш из куриного филе</t>
  </si>
  <si>
    <t>макароны отв со сливочным  маслом</t>
  </si>
  <si>
    <t>котлета куриная</t>
  </si>
  <si>
    <t>Рис отв. Со сливлчным маслом</t>
  </si>
  <si>
    <t>1/150</t>
  </si>
  <si>
    <t>кпр</t>
  </si>
  <si>
    <t>90/50</t>
  </si>
  <si>
    <t>№427</t>
  </si>
  <si>
    <t>№515</t>
  </si>
  <si>
    <t>№645</t>
  </si>
  <si>
    <t>94,6157,13</t>
  </si>
  <si>
    <t>№403</t>
  </si>
  <si>
    <t>30гр</t>
  </si>
  <si>
    <t>1/90/25</t>
  </si>
  <si>
    <t>№399</t>
  </si>
  <si>
    <t>№149</t>
  </si>
  <si>
    <t>231.53</t>
  </si>
  <si>
    <t>№257</t>
  </si>
  <si>
    <t>60гр</t>
  </si>
  <si>
    <t>4гр</t>
  </si>
  <si>
    <t>1/90/5</t>
  </si>
  <si>
    <t>№472</t>
  </si>
  <si>
    <t>№333</t>
  </si>
  <si>
    <t>№273</t>
  </si>
  <si>
    <t>90гр</t>
  </si>
  <si>
    <t>35 гр</t>
  </si>
  <si>
    <t>Котлета рыбная с соусом</t>
  </si>
  <si>
    <t>соус красный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</si>
</sst>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Times New Roman"/>
    </font>
    <font>
      <sz val="9"/>
      <name val="Times New Roman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Border="1" applyAlignment="1" applyProtection="1">
      <alignment horizontal="justify" vertical="top" wrapText="1"/>
      <protection locked="0"/>
    </xf>
    <xf numFmtId="0" fontId="0" fillId="0" borderId="23" xfId="0" applyBorder="1" applyAlignment="1" applyProtection="1">
      <alignment horizontal="left" wrapText="1"/>
      <protection locked="0"/>
    </xf>
    <xf numFmtId="0" fontId="0" fillId="0" borderId="23" xfId="0" applyBorder="1" applyAlignment="1" applyProtection="1">
      <alignment horizontal="right" vertical="top"/>
      <protection locked="0"/>
    </xf>
    <xf numFmtId="0" fontId="0" fillId="0" borderId="23" xfId="0" applyBorder="1" applyAlignment="1" applyProtection="1">
      <alignment horizontal="left" vertical="top" indent="1"/>
      <protection locked="0"/>
    </xf>
    <xf numFmtId="0" fontId="0" fillId="0" borderId="23" xfId="0" applyBorder="1" applyAlignment="1" applyProtection="1">
      <alignment horizontal="center" vertical="top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left" vertical="top"/>
      <protection locked="0"/>
    </xf>
    <xf numFmtId="0" fontId="0" fillId="0" borderId="23" xfId="0" applyBorder="1" applyAlignment="1" applyProtection="1">
      <alignment horizontal="right" vertical="center"/>
      <protection locked="0"/>
    </xf>
    <xf numFmtId="0" fontId="11" fillId="0" borderId="23" xfId="0" applyFont="1" applyBorder="1" applyAlignment="1" applyProtection="1">
      <alignment horizontal="left" vertical="top" wrapText="1" indent="1"/>
      <protection locked="0"/>
    </xf>
    <xf numFmtId="0" fontId="0" fillId="0" borderId="23" xfId="0" applyBorder="1" applyAlignment="1" applyProtection="1">
      <alignment horizontal="left" vertical="center" wrapText="1" indent="1"/>
      <protection locked="0"/>
    </xf>
    <xf numFmtId="0" fontId="0" fillId="0" borderId="23" xfId="0" applyBorder="1" applyAlignment="1" applyProtection="1">
      <alignment horizontal="left" vertical="center" indent="1"/>
      <protection locked="0"/>
    </xf>
    <xf numFmtId="0" fontId="11" fillId="0" borderId="23" xfId="0" applyFont="1" applyBorder="1" applyAlignment="1" applyProtection="1">
      <alignment horizontal="left" wrapText="1"/>
      <protection locked="0"/>
    </xf>
    <xf numFmtId="0" fontId="11" fillId="0" borderId="23" xfId="0" applyFont="1" applyBorder="1" applyAlignment="1" applyProtection="1">
      <alignment horizontal="left" vertical="top"/>
      <protection locked="0"/>
    </xf>
    <xf numFmtId="0" fontId="0" fillId="0" borderId="23" xfId="0" applyBorder="1" applyAlignment="1" applyProtection="1">
      <alignment horizontal="left" vertical="top" wrapText="1"/>
      <protection locked="0"/>
    </xf>
    <xf numFmtId="0" fontId="0" fillId="0" borderId="23" xfId="0" applyBorder="1" applyAlignment="1" applyProtection="1">
      <alignment horizontal="left" vertical="center" indent="2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0" borderId="23" xfId="0" applyBorder="1" applyAlignment="1" applyProtection="1">
      <alignment horizontal="left" wrapText="1" indent="1"/>
      <protection locked="0"/>
    </xf>
    <xf numFmtId="0" fontId="11" fillId="0" borderId="23" xfId="0" applyFont="1" applyBorder="1" applyAlignment="1" applyProtection="1">
      <alignment horizontal="left" wrapText="1" indent="1"/>
      <protection locked="0"/>
    </xf>
    <xf numFmtId="0" fontId="0" fillId="0" borderId="23" xfId="0" applyBorder="1" applyAlignment="1" applyProtection="1">
      <alignment horizontal="left" vertical="top" wrapText="1" indent="1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left" vertical="top" indent="2"/>
      <protection locked="0"/>
    </xf>
    <xf numFmtId="0" fontId="0" fillId="0" borderId="23" xfId="0" applyBorder="1" applyAlignment="1" applyProtection="1">
      <alignment horizontal="center" wrapText="1"/>
      <protection locked="0"/>
    </xf>
    <xf numFmtId="0" fontId="12" fillId="0" borderId="23" xfId="0" applyFont="1" applyBorder="1" applyAlignment="1" applyProtection="1">
      <alignment horizontal="left" wrapText="1"/>
      <protection locked="0"/>
    </xf>
    <xf numFmtId="0" fontId="0" fillId="0" borderId="23" xfId="0" applyBorder="1" applyAlignment="1" applyProtection="1">
      <alignment horizontal="justify" vertical="top"/>
      <protection locked="0"/>
    </xf>
    <xf numFmtId="0" fontId="13" fillId="0" borderId="23" xfId="0" applyFont="1" applyBorder="1" applyAlignment="1" applyProtection="1">
      <alignment horizontal="left" vertical="top" wrapText="1" indent="1"/>
      <protection locked="0"/>
    </xf>
    <xf numFmtId="0" fontId="13" fillId="0" borderId="23" xfId="0" applyFont="1" applyBorder="1" applyAlignment="1" applyProtection="1">
      <alignment horizontal="left" vertical="center" indent="1"/>
      <protection locked="0"/>
    </xf>
    <xf numFmtId="0" fontId="13" fillId="0" borderId="23" xfId="0" applyFont="1" applyBorder="1" applyAlignment="1" applyProtection="1">
      <alignment horizontal="left" vertical="center" wrapText="1" indent="1"/>
      <protection locked="0"/>
    </xf>
    <xf numFmtId="0" fontId="13" fillId="0" borderId="23" xfId="0" applyFont="1" applyBorder="1" applyAlignment="1" applyProtection="1">
      <alignment horizontal="left" wrapText="1" indent="1"/>
      <protection locked="0"/>
    </xf>
    <xf numFmtId="0" fontId="11" fillId="0" borderId="23" xfId="0" applyFont="1" applyBorder="1" applyAlignment="1" applyProtection="1">
      <alignment horizontal="right" vertical="top"/>
      <protection locked="0"/>
    </xf>
    <xf numFmtId="0" fontId="0" fillId="0" borderId="23" xfId="0" applyBorder="1" applyAlignment="1" applyProtection="1">
      <alignment horizontal="center" vertical="top" wrapText="1"/>
      <protection locked="0"/>
    </xf>
    <xf numFmtId="0" fontId="11" fillId="0" borderId="23" xfId="0" applyFont="1" applyBorder="1" applyAlignment="1" applyProtection="1">
      <alignment horizontal="left" vertical="center"/>
      <protection locked="0"/>
    </xf>
    <xf numFmtId="0" fontId="11" fillId="0" borderId="23" xfId="0" applyFont="1" applyBorder="1" applyAlignment="1" applyProtection="1">
      <alignment horizontal="left" vertical="top" wrapText="1"/>
      <protection locked="0"/>
    </xf>
    <xf numFmtId="0" fontId="11" fillId="0" borderId="23" xfId="0" applyFont="1" applyBorder="1" applyAlignment="1" applyProtection="1">
      <alignment horizontal="center" vertical="top"/>
      <protection locked="0"/>
    </xf>
    <xf numFmtId="16" fontId="0" fillId="0" borderId="23" xfId="0" applyNumberFormat="1" applyBorder="1" applyAlignment="1" applyProtection="1">
      <alignment horizontal="left" vertical="top" indent="1"/>
      <protection locked="0"/>
    </xf>
    <xf numFmtId="0" fontId="11" fillId="0" borderId="23" xfId="0" applyFont="1" applyBorder="1" applyAlignment="1" applyProtection="1">
      <alignment horizontal="left" vertical="top" indent="1"/>
      <protection locked="0"/>
    </xf>
    <xf numFmtId="16" fontId="0" fillId="0" borderId="23" xfId="0" applyNumberFormat="1" applyBorder="1" applyAlignment="1" applyProtection="1">
      <alignment horizontal="center" vertical="center"/>
      <protection locked="0"/>
    </xf>
    <xf numFmtId="17" fontId="0" fillId="0" borderId="23" xfId="0" applyNumberFormat="1" applyBorder="1" applyAlignment="1" applyProtection="1">
      <alignment horizontal="left" vertical="top" indent="1"/>
      <protection locked="0"/>
    </xf>
    <xf numFmtId="0" fontId="12" fillId="0" borderId="23" xfId="0" applyFont="1" applyBorder="1" applyAlignment="1" applyProtection="1">
      <alignment horizontal="left" vertical="top" indent="1"/>
      <protection locked="0"/>
    </xf>
    <xf numFmtId="0" fontId="11" fillId="0" borderId="23" xfId="0" applyFont="1" applyBorder="1" applyAlignment="1" applyProtection="1">
      <alignment horizontal="left" vertical="top" indent="2"/>
      <protection locked="0"/>
    </xf>
    <xf numFmtId="16" fontId="0" fillId="0" borderId="23" xfId="0" applyNumberFormat="1" applyBorder="1" applyAlignment="1" applyProtection="1">
      <alignment horizontal="center" vertical="top"/>
      <protection locked="0"/>
    </xf>
    <xf numFmtId="16" fontId="11" fillId="0" borderId="23" xfId="0" applyNumberFormat="1" applyFont="1" applyBorder="1" applyAlignment="1" applyProtection="1">
      <alignment horizontal="left" vertical="top" indent="1"/>
      <protection locked="0"/>
    </xf>
    <xf numFmtId="0" fontId="14" fillId="0" borderId="2" xfId="0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F179" activePane="bottomRight" state="frozen"/>
      <selection pane="topRight" activeCell="E1" sqref="E1"/>
      <selection pane="bottomLeft" activeCell="A6" sqref="A6"/>
      <selection pane="bottomRight" activeCell="I182" sqref="I18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2"/>
      <c r="D1" s="93"/>
      <c r="E1" s="93"/>
      <c r="F1" s="12" t="s">
        <v>16</v>
      </c>
      <c r="G1" s="2" t="s">
        <v>17</v>
      </c>
      <c r="H1" s="94"/>
      <c r="I1" s="94"/>
      <c r="J1" s="94"/>
      <c r="K1" s="94"/>
    </row>
    <row r="2" spans="1:12" ht="18" x14ac:dyDescent="0.2">
      <c r="A2" s="35" t="s">
        <v>6</v>
      </c>
      <c r="C2" s="2"/>
      <c r="G2" s="2" t="s">
        <v>18</v>
      </c>
      <c r="H2" s="94"/>
      <c r="I2" s="94"/>
      <c r="J2" s="94"/>
      <c r="K2" s="9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/>
      <c r="I3" s="45"/>
      <c r="J3" s="46">
        <v>2025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78" t="s">
        <v>99</v>
      </c>
      <c r="G6" s="52">
        <v>4</v>
      </c>
      <c r="H6" s="51">
        <v>7.5</v>
      </c>
      <c r="I6" s="51">
        <v>36.5</v>
      </c>
      <c r="J6" s="54">
        <v>231.53</v>
      </c>
      <c r="K6" s="54" t="s">
        <v>55</v>
      </c>
      <c r="L6" s="56"/>
    </row>
    <row r="7" spans="1:12" ht="15.75" thickBot="1" x14ac:dyDescent="0.3">
      <c r="A7" s="23"/>
      <c r="B7" s="15"/>
      <c r="C7" s="11"/>
      <c r="D7" s="6"/>
      <c r="E7" s="49"/>
      <c r="F7" s="51"/>
      <c r="G7" s="52"/>
      <c r="H7" s="51"/>
      <c r="I7" s="53"/>
      <c r="J7" s="50"/>
      <c r="K7" s="41"/>
      <c r="L7" s="51"/>
    </row>
    <row r="8" spans="1:12" ht="15.75" thickBot="1" x14ac:dyDescent="0.3">
      <c r="A8" s="23"/>
      <c r="B8" s="15"/>
      <c r="C8" s="11"/>
      <c r="D8" s="7" t="s">
        <v>22</v>
      </c>
      <c r="E8" s="59" t="s">
        <v>76</v>
      </c>
      <c r="F8" s="50" t="s">
        <v>41</v>
      </c>
      <c r="G8" s="53">
        <v>0.3</v>
      </c>
      <c r="H8" s="53">
        <v>0.01</v>
      </c>
      <c r="I8" s="51">
        <v>16.5</v>
      </c>
      <c r="J8" s="55">
        <v>69.400000000000006</v>
      </c>
      <c r="K8" s="54" t="s">
        <v>56</v>
      </c>
      <c r="L8" s="57"/>
    </row>
    <row r="9" spans="1:12" ht="15.75" thickBot="1" x14ac:dyDescent="0.3">
      <c r="A9" s="23"/>
      <c r="B9" s="15"/>
      <c r="C9" s="11"/>
      <c r="D9" s="7" t="s">
        <v>23</v>
      </c>
      <c r="E9" s="59" t="s">
        <v>74</v>
      </c>
      <c r="F9" s="51" t="s">
        <v>42</v>
      </c>
      <c r="G9" s="52">
        <v>4.016</v>
      </c>
      <c r="H9" s="52">
        <v>8.3000000000000007</v>
      </c>
      <c r="I9" s="51">
        <v>3.2</v>
      </c>
      <c r="J9" s="54">
        <v>217.2</v>
      </c>
      <c r="K9" s="41" t="s">
        <v>58</v>
      </c>
      <c r="L9" s="51"/>
    </row>
    <row r="10" spans="1:12" ht="15.75" thickBot="1" x14ac:dyDescent="0.3">
      <c r="A10" s="23"/>
      <c r="B10" s="15"/>
      <c r="C10" s="11"/>
      <c r="D10" s="7" t="s">
        <v>24</v>
      </c>
      <c r="E10" s="49" t="s">
        <v>75</v>
      </c>
      <c r="F10" s="51" t="s">
        <v>72</v>
      </c>
      <c r="G10" s="53">
        <v>0.26</v>
      </c>
      <c r="H10" s="51">
        <v>0.17</v>
      </c>
      <c r="I10" s="51">
        <v>11.14</v>
      </c>
      <c r="J10" s="54">
        <v>52</v>
      </c>
      <c r="K10" s="41" t="s">
        <v>100</v>
      </c>
      <c r="L10" s="58"/>
    </row>
    <row r="11" spans="1:12" ht="15.75" thickBot="1" x14ac:dyDescent="0.3">
      <c r="A11" s="23"/>
      <c r="B11" s="15"/>
      <c r="C11" s="11"/>
      <c r="D11" s="6"/>
      <c r="E11" s="59"/>
      <c r="F11" s="51" t="e">
        <f>-E8</f>
        <v>#VALUE!</v>
      </c>
      <c r="G11" s="53" t="s">
        <v>49</v>
      </c>
      <c r="H11" s="51" t="s">
        <v>50</v>
      </c>
      <c r="I11" s="51" t="s">
        <v>51</v>
      </c>
      <c r="J11" s="54" t="s">
        <v>54</v>
      </c>
      <c r="K11" s="41" t="s">
        <v>58</v>
      </c>
      <c r="L11" s="58"/>
    </row>
    <row r="12" spans="1:12" ht="15.75" thickBot="1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.75" thickBot="1" x14ac:dyDescent="0.3">
      <c r="A13" s="24"/>
      <c r="B13" s="17"/>
      <c r="C13" s="8"/>
      <c r="D13" s="18" t="s">
        <v>33</v>
      </c>
      <c r="E13" s="9"/>
      <c r="F13" s="19" t="s">
        <v>61</v>
      </c>
      <c r="G13" s="51">
        <v>8.82</v>
      </c>
      <c r="H13" s="51">
        <v>16.02</v>
      </c>
      <c r="I13" s="84" t="s">
        <v>105</v>
      </c>
      <c r="J13" s="50" t="s">
        <v>62</v>
      </c>
      <c r="K13" s="25"/>
      <c r="L13" s="51">
        <v>99.32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95" t="s">
        <v>4</v>
      </c>
      <c r="D24" s="96"/>
      <c r="E24" s="31"/>
      <c r="F24" s="32" t="e">
        <f>F13+F23</f>
        <v>#VALUE!</v>
      </c>
      <c r="G24" s="32">
        <f t="shared" ref="G24:J24" si="2">G13+G23</f>
        <v>8.82</v>
      </c>
      <c r="H24" s="32">
        <f t="shared" si="2"/>
        <v>16.02</v>
      </c>
      <c r="I24" s="32" t="e">
        <f t="shared" si="2"/>
        <v>#VALUE!</v>
      </c>
      <c r="J24" s="32">
        <f t="shared" si="2"/>
        <v>603.41</v>
      </c>
      <c r="K24" s="32"/>
      <c r="L24" s="32">
        <f t="shared" ref="L24" si="3">L13+L23</f>
        <v>99.32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60" t="s">
        <v>77</v>
      </c>
      <c r="F25" s="82" t="s">
        <v>101</v>
      </c>
      <c r="G25" s="54">
        <v>10.1</v>
      </c>
      <c r="H25" s="54">
        <v>25</v>
      </c>
      <c r="I25" s="54">
        <v>11.4</v>
      </c>
      <c r="J25" s="51">
        <v>152.19999999999999</v>
      </c>
      <c r="K25" s="60" t="s">
        <v>102</v>
      </c>
      <c r="L25" s="65"/>
    </row>
    <row r="26" spans="1:12" ht="15.75" thickBot="1" x14ac:dyDescent="0.3">
      <c r="A26" s="14"/>
      <c r="B26" s="15"/>
      <c r="C26" s="11"/>
      <c r="D26" s="6"/>
      <c r="E26" s="59" t="s">
        <v>78</v>
      </c>
      <c r="F26" s="52" t="s">
        <v>99</v>
      </c>
      <c r="G26" s="51">
        <v>3.8</v>
      </c>
      <c r="H26" s="51">
        <v>6.1</v>
      </c>
      <c r="I26" s="54">
        <v>40</v>
      </c>
      <c r="J26" s="52">
        <v>192.2</v>
      </c>
      <c r="K26" s="54" t="s">
        <v>103</v>
      </c>
      <c r="L26" s="65"/>
    </row>
    <row r="27" spans="1:12" ht="15.75" thickBot="1" x14ac:dyDescent="0.3">
      <c r="A27" s="14"/>
      <c r="B27" s="15"/>
      <c r="C27" s="11"/>
      <c r="D27" s="7" t="s">
        <v>22</v>
      </c>
      <c r="E27" s="59" t="s">
        <v>79</v>
      </c>
      <c r="F27" s="59" t="s">
        <v>59</v>
      </c>
      <c r="G27" s="53" t="s">
        <v>43</v>
      </c>
      <c r="H27" s="53">
        <v>0.1047</v>
      </c>
      <c r="I27" s="51">
        <v>16.579999999999998</v>
      </c>
      <c r="J27" s="55">
        <v>69.41</v>
      </c>
      <c r="K27" s="60" t="s">
        <v>104</v>
      </c>
      <c r="L27" s="66"/>
    </row>
    <row r="28" spans="1:12" ht="15.75" thickBot="1" x14ac:dyDescent="0.3">
      <c r="A28" s="14"/>
      <c r="B28" s="15"/>
      <c r="C28" s="11"/>
      <c r="D28" s="7" t="s">
        <v>23</v>
      </c>
      <c r="E28" s="59" t="s">
        <v>81</v>
      </c>
      <c r="F28" s="83">
        <v>10</v>
      </c>
      <c r="G28" s="52">
        <v>4</v>
      </c>
      <c r="H28" s="52">
        <v>0.8</v>
      </c>
      <c r="I28" s="51">
        <v>27.8</v>
      </c>
      <c r="J28" s="52">
        <v>62.4</v>
      </c>
      <c r="K28" s="41" t="s">
        <v>58</v>
      </c>
      <c r="L28" s="51"/>
    </row>
    <row r="29" spans="1:12" ht="15.75" thickBot="1" x14ac:dyDescent="0.3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.75" thickBot="1" x14ac:dyDescent="0.3">
      <c r="A30" s="14"/>
      <c r="B30" s="15"/>
      <c r="C30" s="11"/>
      <c r="D30" s="6"/>
      <c r="E30" s="61"/>
      <c r="F30" s="52"/>
      <c r="G30" s="62"/>
      <c r="H30" s="58"/>
      <c r="I30" s="54"/>
      <c r="J30" s="52"/>
      <c r="K30" s="41"/>
      <c r="L30" s="67"/>
    </row>
    <row r="31" spans="1:12" ht="15.75" thickBot="1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.75" thickBot="1" x14ac:dyDescent="0.3">
      <c r="A32" s="16"/>
      <c r="B32" s="17"/>
      <c r="C32" s="8"/>
      <c r="D32" s="18" t="s">
        <v>33</v>
      </c>
      <c r="E32" s="9"/>
      <c r="F32" s="52" t="s">
        <v>60</v>
      </c>
      <c r="G32" s="63">
        <v>14.56</v>
      </c>
      <c r="H32" s="63">
        <v>31.9</v>
      </c>
      <c r="I32" s="64">
        <v>95.78</v>
      </c>
      <c r="J32" s="51">
        <v>476.21</v>
      </c>
      <c r="K32" s="25"/>
      <c r="L32" s="51">
        <v>99.32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4">SUM(G33:G41)</f>
        <v>0</v>
      </c>
      <c r="H42" s="19">
        <f t="shared" ref="H42" si="5">SUM(H33:H41)</f>
        <v>0</v>
      </c>
      <c r="I42" s="19">
        <f t="shared" ref="I42" si="6">SUM(I33:I41)</f>
        <v>0</v>
      </c>
      <c r="J42" s="19">
        <f t="shared" ref="J42:L42" si="7">SUM(J33:J41)</f>
        <v>0</v>
      </c>
      <c r="K42" s="25"/>
      <c r="L42" s="19">
        <f t="shared" si="7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95" t="s">
        <v>4</v>
      </c>
      <c r="D43" s="96"/>
      <c r="E43" s="31"/>
      <c r="F43" s="32" t="e">
        <f>F32+F42</f>
        <v>#VALUE!</v>
      </c>
      <c r="G43" s="32">
        <f t="shared" ref="G43" si="8">G32+G42</f>
        <v>14.56</v>
      </c>
      <c r="H43" s="32">
        <f t="shared" ref="H43" si="9">H32+H42</f>
        <v>31.9</v>
      </c>
      <c r="I43" s="32">
        <f t="shared" ref="I43" si="10">I32+I42</f>
        <v>95.78</v>
      </c>
      <c r="J43" s="32">
        <f t="shared" ref="J43:L43" si="11">J32+J42</f>
        <v>476.21</v>
      </c>
      <c r="K43" s="32"/>
      <c r="L43" s="32">
        <f t="shared" si="11"/>
        <v>99.32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60" t="s">
        <v>80</v>
      </c>
      <c r="F44" s="82" t="s">
        <v>99</v>
      </c>
      <c r="G44" s="51">
        <v>11.4</v>
      </c>
      <c r="H44" s="69">
        <v>14.7</v>
      </c>
      <c r="I44" s="58">
        <v>31.7</v>
      </c>
      <c r="J44" s="51">
        <v>27.15</v>
      </c>
      <c r="K44" s="60" t="s">
        <v>106</v>
      </c>
      <c r="L44" s="71"/>
    </row>
    <row r="45" spans="1:12" ht="15.75" thickBot="1" x14ac:dyDescent="0.3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.75" thickBot="1" x14ac:dyDescent="0.3">
      <c r="A46" s="23"/>
      <c r="B46" s="15"/>
      <c r="C46" s="11"/>
      <c r="D46" s="7" t="s">
        <v>22</v>
      </c>
      <c r="E46" s="59" t="s">
        <v>82</v>
      </c>
      <c r="F46" s="50" t="s">
        <v>41</v>
      </c>
      <c r="G46" s="53" t="s">
        <v>43</v>
      </c>
      <c r="H46" s="53" t="s">
        <v>44</v>
      </c>
      <c r="I46" s="51" t="s">
        <v>45</v>
      </c>
      <c r="J46" s="55" t="s">
        <v>52</v>
      </c>
      <c r="K46" s="54" t="s">
        <v>56</v>
      </c>
      <c r="L46" s="57"/>
    </row>
    <row r="47" spans="1:12" ht="15.75" thickBot="1" x14ac:dyDescent="0.3">
      <c r="A47" s="23"/>
      <c r="B47" s="15"/>
      <c r="C47" s="11"/>
      <c r="D47" s="7" t="s">
        <v>23</v>
      </c>
      <c r="E47" s="59" t="s">
        <v>81</v>
      </c>
      <c r="F47" s="51" t="s">
        <v>42</v>
      </c>
      <c r="G47" s="52" t="s">
        <v>46</v>
      </c>
      <c r="H47" s="52" t="s">
        <v>47</v>
      </c>
      <c r="I47" s="51" t="s">
        <v>48</v>
      </c>
      <c r="J47" s="54" t="s">
        <v>53</v>
      </c>
      <c r="K47" s="41" t="s">
        <v>58</v>
      </c>
      <c r="L47" s="51"/>
    </row>
    <row r="48" spans="1:12" ht="15.75" thickBot="1" x14ac:dyDescent="0.3">
      <c r="A48" s="23"/>
      <c r="B48" s="15"/>
      <c r="C48" s="11"/>
      <c r="D48" s="7" t="s">
        <v>24</v>
      </c>
      <c r="E48" s="54"/>
      <c r="F48" s="52"/>
      <c r="G48" s="70"/>
      <c r="H48" s="52"/>
      <c r="I48" s="58"/>
      <c r="J48" s="51"/>
      <c r="K48" s="41"/>
      <c r="L48" s="52"/>
    </row>
    <row r="49" spans="1:12" ht="15.75" thickBot="1" x14ac:dyDescent="0.3">
      <c r="A49" s="23"/>
      <c r="B49" s="15"/>
      <c r="C49" s="11"/>
      <c r="D49" s="6"/>
      <c r="E49" s="80" t="s">
        <v>83</v>
      </c>
      <c r="F49" s="85">
        <v>45931</v>
      </c>
      <c r="G49" s="62">
        <v>4.16</v>
      </c>
      <c r="H49" s="53">
        <v>8.3000000000000007</v>
      </c>
      <c r="I49" s="58">
        <v>30.2</v>
      </c>
      <c r="J49" s="58">
        <v>212.7</v>
      </c>
      <c r="K49" s="41"/>
      <c r="L49" s="53"/>
    </row>
    <row r="50" spans="1:12" ht="15.75" thickBot="1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.75" thickBot="1" x14ac:dyDescent="0.3">
      <c r="A51" s="24"/>
      <c r="B51" s="17"/>
      <c r="C51" s="8"/>
      <c r="D51" s="18" t="s">
        <v>33</v>
      </c>
      <c r="E51" s="9"/>
      <c r="F51" s="50" t="s">
        <v>60</v>
      </c>
      <c r="G51" s="62">
        <v>17.579999999999998</v>
      </c>
      <c r="H51" s="53">
        <v>23.4</v>
      </c>
      <c r="I51" s="58">
        <v>89.59</v>
      </c>
      <c r="J51" s="51">
        <v>587.5</v>
      </c>
      <c r="K51" s="25"/>
      <c r="L51" s="51">
        <v>99.32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2">SUM(G52:G60)</f>
        <v>0</v>
      </c>
      <c r="H61" s="19">
        <f t="shared" ref="H61" si="13">SUM(H52:H60)</f>
        <v>0</v>
      </c>
      <c r="I61" s="19">
        <f t="shared" ref="I61" si="14">SUM(I52:I60)</f>
        <v>0</v>
      </c>
      <c r="J61" s="19">
        <f t="shared" ref="J61:L61" si="15">SUM(J52:J60)</f>
        <v>0</v>
      </c>
      <c r="K61" s="25"/>
      <c r="L61" s="19">
        <f t="shared" si="1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95" t="s">
        <v>4</v>
      </c>
      <c r="D62" s="96"/>
      <c r="E62" s="31"/>
      <c r="F62" s="32" t="e">
        <f>F51+F61</f>
        <v>#VALUE!</v>
      </c>
      <c r="G62" s="32">
        <f t="shared" ref="G62" si="16">G51+G61</f>
        <v>17.579999999999998</v>
      </c>
      <c r="H62" s="32">
        <v>23.4</v>
      </c>
      <c r="I62" s="32">
        <v>89.59</v>
      </c>
      <c r="J62" s="32">
        <f t="shared" ref="J62:L62" si="17">J51+J61</f>
        <v>587.5</v>
      </c>
      <c r="K62" s="32"/>
      <c r="L62" s="32">
        <f t="shared" si="17"/>
        <v>99.32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72" t="s">
        <v>63</v>
      </c>
      <c r="F63" s="51" t="s">
        <v>64</v>
      </c>
      <c r="G63" s="51">
        <v>9.4</v>
      </c>
      <c r="H63" s="51">
        <v>13.5</v>
      </c>
      <c r="I63" s="51">
        <v>36</v>
      </c>
      <c r="J63" s="51">
        <v>287</v>
      </c>
      <c r="K63" s="73" t="s">
        <v>66</v>
      </c>
      <c r="L63" s="74"/>
    </row>
    <row r="64" spans="1:12" ht="15.75" thickBot="1" x14ac:dyDescent="0.3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.75" thickBot="1" x14ac:dyDescent="0.3">
      <c r="A65" s="23"/>
      <c r="B65" s="15"/>
      <c r="C65" s="11"/>
      <c r="D65" s="7" t="s">
        <v>22</v>
      </c>
      <c r="E65" s="72" t="s">
        <v>84</v>
      </c>
      <c r="F65" s="52" t="s">
        <v>65</v>
      </c>
      <c r="G65" s="52">
        <v>0.3</v>
      </c>
      <c r="H65" s="52">
        <v>0.5</v>
      </c>
      <c r="I65" s="51">
        <v>16.5</v>
      </c>
      <c r="J65" s="51">
        <v>69.400000000000006</v>
      </c>
      <c r="K65" s="60" t="s">
        <v>67</v>
      </c>
      <c r="L65" s="74"/>
    </row>
    <row r="66" spans="1:12" ht="15.75" thickBot="1" x14ac:dyDescent="0.3">
      <c r="A66" s="23"/>
      <c r="B66" s="15"/>
      <c r="C66" s="11"/>
      <c r="D66" s="7" t="s">
        <v>23</v>
      </c>
      <c r="E66" s="59" t="s">
        <v>81</v>
      </c>
      <c r="F66" s="86" t="s">
        <v>107</v>
      </c>
      <c r="G66" s="52">
        <v>2</v>
      </c>
      <c r="H66" s="52">
        <v>0.4</v>
      </c>
      <c r="I66" s="51">
        <v>13.9</v>
      </c>
      <c r="J66" s="52">
        <v>62.4</v>
      </c>
      <c r="K66" s="54" t="s">
        <v>57</v>
      </c>
      <c r="L66" s="51"/>
    </row>
    <row r="67" spans="1:12" ht="15.75" thickBot="1" x14ac:dyDescent="0.3">
      <c r="A67" s="23"/>
      <c r="B67" s="15"/>
      <c r="C67" s="11"/>
      <c r="D67" s="7" t="s">
        <v>24</v>
      </c>
      <c r="E67" s="39" t="s">
        <v>75</v>
      </c>
      <c r="F67" s="40" t="s">
        <v>72</v>
      </c>
      <c r="G67" s="40">
        <v>0.26</v>
      </c>
      <c r="H67" s="40">
        <v>0.17</v>
      </c>
      <c r="I67" s="40">
        <v>11.4</v>
      </c>
      <c r="J67" s="40">
        <v>52</v>
      </c>
      <c r="K67" s="41"/>
      <c r="L67" s="40"/>
    </row>
    <row r="68" spans="1:12" ht="15.75" thickBot="1" x14ac:dyDescent="0.3">
      <c r="A68" s="23"/>
      <c r="B68" s="15"/>
      <c r="C68" s="11"/>
      <c r="D68" s="6"/>
      <c r="E68" s="49"/>
      <c r="F68" s="52"/>
      <c r="G68" s="51"/>
      <c r="H68" s="51"/>
      <c r="I68" s="54"/>
      <c r="J68" s="51"/>
      <c r="K68" s="54"/>
      <c r="L68" s="75"/>
    </row>
    <row r="69" spans="1:12" ht="15.75" thickBot="1" x14ac:dyDescent="0.3">
      <c r="A69" s="23"/>
      <c r="B69" s="15"/>
      <c r="C69" s="11"/>
      <c r="D69" s="6"/>
      <c r="E69" s="72"/>
      <c r="F69" s="52"/>
      <c r="G69" s="53"/>
      <c r="H69" s="51"/>
      <c r="I69" s="51"/>
      <c r="J69" s="51"/>
      <c r="K69" s="54"/>
      <c r="L69" s="76"/>
    </row>
    <row r="70" spans="1:12" ht="15.75" thickBot="1" x14ac:dyDescent="0.3">
      <c r="A70" s="24"/>
      <c r="B70" s="17"/>
      <c r="C70" s="8"/>
      <c r="D70" s="18" t="s">
        <v>33</v>
      </c>
      <c r="E70" s="9"/>
      <c r="F70" s="52" t="s">
        <v>60</v>
      </c>
      <c r="G70" s="87">
        <v>11.96</v>
      </c>
      <c r="H70" s="51">
        <v>14.57</v>
      </c>
      <c r="I70" s="51">
        <v>78</v>
      </c>
      <c r="J70" s="54">
        <v>470.8</v>
      </c>
      <c r="K70" s="25"/>
      <c r="L70" s="51">
        <v>99.32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18">SUM(G71:G79)</f>
        <v>0</v>
      </c>
      <c r="H80" s="19">
        <f t="shared" ref="H80" si="19">SUM(H71:H79)</f>
        <v>0</v>
      </c>
      <c r="I80" s="19">
        <f t="shared" ref="I80" si="20">SUM(I71:I79)</f>
        <v>0</v>
      </c>
      <c r="J80" s="19">
        <f t="shared" ref="J80:L80" si="21">SUM(J71:J79)</f>
        <v>0</v>
      </c>
      <c r="K80" s="25"/>
      <c r="L80" s="19">
        <f t="shared" si="21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95" t="s">
        <v>4</v>
      </c>
      <c r="D81" s="96"/>
      <c r="E81" s="31"/>
      <c r="F81" s="32" t="e">
        <f>F70+F80</f>
        <v>#VALUE!</v>
      </c>
      <c r="G81" s="32">
        <f t="shared" ref="G81" si="22">G70+G80</f>
        <v>11.96</v>
      </c>
      <c r="H81" s="32">
        <f t="shared" ref="H81" si="23">H70+H80</f>
        <v>14.57</v>
      </c>
      <c r="I81" s="32">
        <f t="shared" ref="I81" si="24">I70+I80</f>
        <v>78</v>
      </c>
      <c r="J81" s="32">
        <f t="shared" ref="J81:L81" si="25">J70+J80</f>
        <v>470.8</v>
      </c>
      <c r="K81" s="32"/>
      <c r="L81" s="32">
        <f t="shared" si="25"/>
        <v>99.32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59" t="s">
        <v>85</v>
      </c>
      <c r="F82" s="88" t="s">
        <v>108</v>
      </c>
      <c r="G82" s="52">
        <v>9.4</v>
      </c>
      <c r="H82" s="51">
        <v>17.3</v>
      </c>
      <c r="I82" s="51">
        <v>4.5999999999999996</v>
      </c>
      <c r="J82" s="54">
        <v>213.1</v>
      </c>
      <c r="K82" s="60" t="s">
        <v>109</v>
      </c>
      <c r="L82" s="67"/>
    </row>
    <row r="83" spans="1:12" ht="15.75" thickBot="1" x14ac:dyDescent="0.3">
      <c r="A83" s="23"/>
      <c r="B83" s="15"/>
      <c r="C83" s="11"/>
      <c r="D83" s="6"/>
      <c r="E83" s="39" t="s">
        <v>86</v>
      </c>
      <c r="F83" s="40" t="s">
        <v>99</v>
      </c>
      <c r="G83" s="40">
        <v>8.6999999999999993</v>
      </c>
      <c r="H83" s="40">
        <v>6.6</v>
      </c>
      <c r="I83" s="40">
        <v>49.5</v>
      </c>
      <c r="J83" s="40">
        <v>226.2</v>
      </c>
      <c r="K83" s="41" t="s">
        <v>110</v>
      </c>
      <c r="L83" s="40"/>
    </row>
    <row r="84" spans="1:12" ht="15.75" thickBot="1" x14ac:dyDescent="0.3">
      <c r="A84" s="23"/>
      <c r="B84" s="15"/>
      <c r="C84" s="11"/>
      <c r="D84" s="7" t="s">
        <v>22</v>
      </c>
      <c r="E84" s="49" t="s">
        <v>40</v>
      </c>
      <c r="F84" s="50" t="s">
        <v>41</v>
      </c>
      <c r="G84" s="53">
        <v>0.26</v>
      </c>
      <c r="H84" s="53">
        <v>4.7E-2</v>
      </c>
      <c r="I84" s="51">
        <v>16.579999999999998</v>
      </c>
      <c r="J84" s="55">
        <v>62.4</v>
      </c>
      <c r="K84" s="60" t="s">
        <v>70</v>
      </c>
      <c r="L84" s="57"/>
    </row>
    <row r="85" spans="1:12" ht="15.75" thickBot="1" x14ac:dyDescent="0.3">
      <c r="A85" s="23"/>
      <c r="B85" s="15"/>
      <c r="C85" s="11"/>
      <c r="D85" s="7" t="s">
        <v>23</v>
      </c>
      <c r="E85" s="59" t="s">
        <v>81</v>
      </c>
      <c r="F85" s="51" t="s">
        <v>42</v>
      </c>
      <c r="G85" s="52" t="s">
        <v>46</v>
      </c>
      <c r="H85" s="52" t="s">
        <v>47</v>
      </c>
      <c r="I85" s="51" t="s">
        <v>48</v>
      </c>
      <c r="J85" s="54" t="s">
        <v>53</v>
      </c>
      <c r="K85" s="54" t="s">
        <v>57</v>
      </c>
      <c r="L85" s="51"/>
    </row>
    <row r="86" spans="1:12" ht="15.75" thickBot="1" x14ac:dyDescent="0.3">
      <c r="A86" s="23"/>
      <c r="B86" s="15"/>
      <c r="C86" s="11"/>
      <c r="D86" s="7" t="s">
        <v>24</v>
      </c>
      <c r="E86" s="49"/>
      <c r="F86" s="70"/>
      <c r="G86" s="52"/>
      <c r="H86" s="52"/>
      <c r="I86" s="51"/>
      <c r="J86" s="51"/>
      <c r="K86" s="41"/>
      <c r="L86" s="51"/>
    </row>
    <row r="87" spans="1:12" ht="15.75" thickBot="1" x14ac:dyDescent="0.3">
      <c r="A87" s="23"/>
      <c r="B87" s="15"/>
      <c r="C87" s="11"/>
      <c r="D87" s="6"/>
      <c r="E87" s="49"/>
      <c r="F87" s="52"/>
      <c r="G87" s="53"/>
      <c r="H87" s="51"/>
      <c r="I87" s="58"/>
      <c r="J87" s="51"/>
      <c r="K87" s="54"/>
      <c r="L87" s="65"/>
    </row>
    <row r="88" spans="1:12" ht="15.75" thickBot="1" x14ac:dyDescent="0.3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.75" thickBot="1" x14ac:dyDescent="0.3">
      <c r="A89" s="24"/>
      <c r="B89" s="17"/>
      <c r="C89" s="8"/>
      <c r="D89" s="18" t="s">
        <v>33</v>
      </c>
      <c r="E89" s="9"/>
      <c r="F89" s="19" t="s">
        <v>61</v>
      </c>
      <c r="G89" s="51">
        <v>22.36</v>
      </c>
      <c r="H89" s="51">
        <v>26.25</v>
      </c>
      <c r="I89" s="51">
        <v>96.66</v>
      </c>
      <c r="J89" s="54">
        <v>587.5</v>
      </c>
      <c r="K89" s="25"/>
      <c r="L89" s="51">
        <v>99.32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26">SUM(G90:G98)</f>
        <v>0</v>
      </c>
      <c r="H99" s="19">
        <f t="shared" ref="H99" si="27">SUM(H90:H98)</f>
        <v>0</v>
      </c>
      <c r="I99" s="19">
        <f t="shared" ref="I99" si="28">SUM(I90:I98)</f>
        <v>0</v>
      </c>
      <c r="J99" s="19">
        <f t="shared" ref="J99:L99" si="29">SUM(J90:J98)</f>
        <v>0</v>
      </c>
      <c r="K99" s="25"/>
      <c r="L99" s="19">
        <f t="shared" si="2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95" t="s">
        <v>4</v>
      </c>
      <c r="D100" s="96"/>
      <c r="E100" s="31"/>
      <c r="F100" s="32" t="e">
        <f>F89+F99</f>
        <v>#VALUE!</v>
      </c>
      <c r="G100" s="32">
        <f t="shared" ref="G100" si="30">G89+G99</f>
        <v>22.36</v>
      </c>
      <c r="H100" s="32">
        <f t="shared" ref="H100" si="31">H89+H99</f>
        <v>26.25</v>
      </c>
      <c r="I100" s="32">
        <f t="shared" ref="I100" si="32">I89+I99</f>
        <v>96.66</v>
      </c>
      <c r="J100" s="32">
        <f t="shared" ref="J100:L100" si="33">J89+J99</f>
        <v>587.5</v>
      </c>
      <c r="K100" s="32"/>
      <c r="L100" s="32">
        <f t="shared" si="33"/>
        <v>99.32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81" t="s">
        <v>87</v>
      </c>
      <c r="F101" s="84" t="s">
        <v>99</v>
      </c>
      <c r="G101" s="51">
        <v>4.0999999999999996</v>
      </c>
      <c r="H101" s="51">
        <v>7.5</v>
      </c>
      <c r="I101" s="51">
        <v>36.5</v>
      </c>
      <c r="J101" s="84" t="s">
        <v>111</v>
      </c>
      <c r="K101" s="60" t="s">
        <v>112</v>
      </c>
      <c r="L101" s="67"/>
    </row>
    <row r="102" spans="1:12" ht="15.75" thickBot="1" x14ac:dyDescent="0.3">
      <c r="A102" s="23"/>
      <c r="B102" s="15"/>
      <c r="C102" s="11"/>
      <c r="D102" s="6"/>
      <c r="E102" s="54"/>
      <c r="F102" s="51"/>
      <c r="G102" s="54"/>
      <c r="H102" s="54"/>
      <c r="I102" s="54"/>
      <c r="J102" s="54"/>
      <c r="K102" s="54"/>
      <c r="L102" s="67"/>
    </row>
    <row r="103" spans="1:12" ht="15.75" thickBot="1" x14ac:dyDescent="0.3">
      <c r="A103" s="23"/>
      <c r="B103" s="15"/>
      <c r="C103" s="11"/>
      <c r="D103" s="7" t="s">
        <v>22</v>
      </c>
      <c r="E103" s="59" t="s">
        <v>76</v>
      </c>
      <c r="F103" s="50" t="s">
        <v>41</v>
      </c>
      <c r="G103" s="53">
        <v>0.3</v>
      </c>
      <c r="H103" s="53">
        <v>0.05</v>
      </c>
      <c r="I103" s="51">
        <v>16.5</v>
      </c>
      <c r="J103" s="55">
        <v>69.400000000000006</v>
      </c>
      <c r="K103" s="54" t="s">
        <v>56</v>
      </c>
      <c r="L103" s="57"/>
    </row>
    <row r="104" spans="1:12" ht="15.75" thickBot="1" x14ac:dyDescent="0.3">
      <c r="A104" s="23"/>
      <c r="B104" s="15"/>
      <c r="C104" s="11"/>
      <c r="D104" s="7" t="s">
        <v>23</v>
      </c>
      <c r="E104" s="59" t="s">
        <v>88</v>
      </c>
      <c r="F104" s="51" t="s">
        <v>42</v>
      </c>
      <c r="G104" s="52">
        <v>4.16</v>
      </c>
      <c r="H104" s="52">
        <v>8.3000000000000007</v>
      </c>
      <c r="I104" s="51">
        <v>3.2</v>
      </c>
      <c r="J104" s="54">
        <v>217.2</v>
      </c>
      <c r="K104" s="54" t="s">
        <v>57</v>
      </c>
      <c r="L104" s="51"/>
    </row>
    <row r="105" spans="1:12" ht="15.75" thickBot="1" x14ac:dyDescent="0.3">
      <c r="A105" s="23"/>
      <c r="B105" s="15"/>
      <c r="C105" s="11"/>
      <c r="D105" s="7" t="s">
        <v>24</v>
      </c>
      <c r="E105" s="39" t="s">
        <v>89</v>
      </c>
      <c r="F105" s="40" t="s">
        <v>72</v>
      </c>
      <c r="G105" s="40">
        <v>0.26</v>
      </c>
      <c r="H105" s="40">
        <v>0.17</v>
      </c>
      <c r="I105" s="40">
        <v>11.41</v>
      </c>
      <c r="J105" s="40">
        <v>52</v>
      </c>
      <c r="K105" s="41"/>
      <c r="L105" s="40"/>
    </row>
    <row r="106" spans="1:12" ht="15.75" thickBot="1" x14ac:dyDescent="0.3">
      <c r="A106" s="23"/>
      <c r="B106" s="15"/>
      <c r="C106" s="11"/>
      <c r="D106" s="6"/>
      <c r="E106" s="81"/>
      <c r="F106" s="52"/>
      <c r="G106" s="51"/>
      <c r="H106" s="58"/>
      <c r="I106" s="58"/>
      <c r="J106" s="52"/>
      <c r="K106" s="54"/>
      <c r="L106" s="67"/>
    </row>
    <row r="107" spans="1:12" ht="15.75" thickBot="1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 t="s">
        <v>61</v>
      </c>
      <c r="G108" s="51">
        <v>9.26</v>
      </c>
      <c r="H108" s="51">
        <v>17.78</v>
      </c>
      <c r="I108" s="51">
        <v>110.5</v>
      </c>
      <c r="J108" s="51">
        <v>483.52</v>
      </c>
      <c r="K108" s="25"/>
      <c r="L108" s="51">
        <v>99.32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34">SUM(G109:G117)</f>
        <v>0</v>
      </c>
      <c r="H118" s="19">
        <f t="shared" si="34"/>
        <v>0</v>
      </c>
      <c r="I118" s="19">
        <f t="shared" si="34"/>
        <v>0</v>
      </c>
      <c r="J118" s="19">
        <f t="shared" si="34"/>
        <v>0</v>
      </c>
      <c r="K118" s="25"/>
      <c r="L118" s="19">
        <f t="shared" ref="L118" si="35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95" t="s">
        <v>4</v>
      </c>
      <c r="D119" s="96"/>
      <c r="E119" s="31"/>
      <c r="F119" s="32" t="e">
        <f>F108+F118</f>
        <v>#VALUE!</v>
      </c>
      <c r="G119" s="32">
        <f t="shared" ref="G119" si="36">G108+G118</f>
        <v>9.26</v>
      </c>
      <c r="H119" s="32">
        <f t="shared" ref="H119" si="37">H108+H118</f>
        <v>17.78</v>
      </c>
      <c r="I119" s="32">
        <f t="shared" ref="I119" si="38">I108+I118</f>
        <v>110.5</v>
      </c>
      <c r="J119" s="32">
        <f t="shared" ref="J119:L119" si="39">J108+J118</f>
        <v>483.52</v>
      </c>
      <c r="K119" s="32"/>
      <c r="L119" s="32">
        <f t="shared" si="39"/>
        <v>99.32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59" t="s">
        <v>90</v>
      </c>
      <c r="F120" s="52" t="s">
        <v>41</v>
      </c>
      <c r="G120" s="52">
        <v>9.4</v>
      </c>
      <c r="H120" s="51">
        <v>13.5</v>
      </c>
      <c r="I120" s="51">
        <v>36</v>
      </c>
      <c r="J120" s="54">
        <v>287</v>
      </c>
      <c r="K120" s="54" t="s">
        <v>68</v>
      </c>
      <c r="L120" s="67"/>
    </row>
    <row r="121" spans="1:12" ht="15.75" thickBot="1" x14ac:dyDescent="0.3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.75" thickBot="1" x14ac:dyDescent="0.3">
      <c r="A122" s="14"/>
      <c r="B122" s="15"/>
      <c r="C122" s="11"/>
      <c r="D122" s="7" t="s">
        <v>22</v>
      </c>
      <c r="E122" s="81" t="s">
        <v>91</v>
      </c>
      <c r="F122" s="52" t="s">
        <v>41</v>
      </c>
      <c r="G122" s="52">
        <v>0.3</v>
      </c>
      <c r="H122" s="52">
        <v>4.7E-2</v>
      </c>
      <c r="I122" s="51">
        <v>13.79</v>
      </c>
      <c r="J122" s="50">
        <v>105.25</v>
      </c>
      <c r="K122" s="60" t="s">
        <v>67</v>
      </c>
      <c r="L122" s="77"/>
    </row>
    <row r="123" spans="1:12" ht="15.75" thickBot="1" x14ac:dyDescent="0.3">
      <c r="A123" s="14"/>
      <c r="B123" s="15"/>
      <c r="C123" s="11"/>
      <c r="D123" s="7" t="s">
        <v>23</v>
      </c>
      <c r="E123" s="59" t="s">
        <v>92</v>
      </c>
      <c r="F123" s="86" t="s">
        <v>113</v>
      </c>
      <c r="G123" s="52" t="s">
        <v>46</v>
      </c>
      <c r="H123" s="52">
        <v>1.6</v>
      </c>
      <c r="I123" s="51">
        <v>55.6</v>
      </c>
      <c r="J123" s="54">
        <v>124.8</v>
      </c>
      <c r="K123" s="54" t="s">
        <v>57</v>
      </c>
      <c r="L123" s="51"/>
    </row>
    <row r="124" spans="1:12" ht="15.75" thickBot="1" x14ac:dyDescent="0.3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.75" thickBot="1" x14ac:dyDescent="0.3">
      <c r="A125" s="14"/>
      <c r="B125" s="15"/>
      <c r="C125" s="11"/>
      <c r="D125" s="6"/>
      <c r="E125" s="49"/>
      <c r="F125" s="52"/>
      <c r="G125" s="52"/>
      <c r="H125" s="52"/>
      <c r="I125" s="51"/>
      <c r="J125" s="50"/>
      <c r="K125" s="54"/>
      <c r="L125" s="65"/>
    </row>
    <row r="126" spans="1:12" ht="15.75" thickBot="1" x14ac:dyDescent="0.3">
      <c r="A126" s="14"/>
      <c r="B126" s="15"/>
      <c r="C126" s="11"/>
      <c r="D126" s="6"/>
      <c r="E126" s="59" t="s">
        <v>93</v>
      </c>
      <c r="F126" s="89" t="s">
        <v>114</v>
      </c>
      <c r="G126" s="53">
        <v>5.5</v>
      </c>
      <c r="H126" s="51">
        <v>11.07</v>
      </c>
      <c r="I126" s="51">
        <v>4.2699999999999996</v>
      </c>
      <c r="J126" s="54">
        <v>4.2699999999999996</v>
      </c>
      <c r="K126" s="54" t="s">
        <v>57</v>
      </c>
      <c r="L126" s="58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 t="s">
        <v>61</v>
      </c>
      <c r="G127" s="52">
        <v>19.2</v>
      </c>
      <c r="H127" s="58">
        <v>26.2</v>
      </c>
      <c r="I127" s="51">
        <v>109.7</v>
      </c>
      <c r="J127" s="54" t="s">
        <v>69</v>
      </c>
      <c r="K127" s="25"/>
      <c r="L127" s="51">
        <v>99.32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.75" thickBot="1" x14ac:dyDescent="0.3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.75" thickBot="1" x14ac:dyDescent="0.3">
      <c r="A132" s="14"/>
      <c r="B132" s="15"/>
      <c r="C132" s="11"/>
      <c r="D132" s="7" t="s">
        <v>30</v>
      </c>
      <c r="E132" s="48"/>
      <c r="F132" s="50"/>
      <c r="G132" s="52"/>
      <c r="H132" s="51"/>
      <c r="I132" s="51"/>
      <c r="J132" s="54"/>
      <c r="K132" s="54"/>
      <c r="L132" s="56"/>
    </row>
    <row r="133" spans="1:12" ht="15.75" thickBot="1" x14ac:dyDescent="0.3">
      <c r="A133" s="14"/>
      <c r="B133" s="15"/>
      <c r="C133" s="11"/>
      <c r="D133" s="7" t="s">
        <v>31</v>
      </c>
      <c r="E133" s="49"/>
      <c r="F133" s="50"/>
      <c r="G133" s="53"/>
      <c r="H133" s="53"/>
      <c r="I133" s="51"/>
      <c r="J133" s="55"/>
      <c r="K133" s="54"/>
      <c r="L133" s="57"/>
    </row>
    <row r="134" spans="1:12" ht="15.75" thickBot="1" x14ac:dyDescent="0.3">
      <c r="A134" s="14"/>
      <c r="B134" s="15"/>
      <c r="C134" s="11"/>
      <c r="D134" s="7" t="s">
        <v>32</v>
      </c>
      <c r="E134" s="49"/>
      <c r="F134" s="51"/>
      <c r="G134" s="52"/>
      <c r="H134" s="52"/>
      <c r="I134" s="51"/>
      <c r="J134" s="54"/>
      <c r="K134" s="54"/>
      <c r="L134" s="51"/>
    </row>
    <row r="135" spans="1:12" ht="15.75" thickBot="1" x14ac:dyDescent="0.3">
      <c r="A135" s="14"/>
      <c r="B135" s="15"/>
      <c r="C135" s="11"/>
      <c r="D135" s="6"/>
      <c r="E135" s="49"/>
      <c r="F135" s="51"/>
      <c r="G135" s="53"/>
      <c r="H135" s="51"/>
      <c r="I135" s="51"/>
      <c r="J135" s="54"/>
      <c r="K135" s="54"/>
      <c r="L135" s="58"/>
    </row>
    <row r="136" spans="1:12" ht="15.75" thickBot="1" x14ac:dyDescent="0.3">
      <c r="A136" s="14"/>
      <c r="B136" s="15"/>
      <c r="C136" s="11"/>
      <c r="D136" s="6"/>
      <c r="E136" s="49"/>
      <c r="F136" s="51"/>
      <c r="G136" s="52"/>
      <c r="H136" s="51"/>
      <c r="I136" s="53"/>
      <c r="J136" s="50"/>
      <c r="K136" s="54"/>
      <c r="L136" s="5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40">SUM(G128:G136)</f>
        <v>0</v>
      </c>
      <c r="H137" s="19">
        <f t="shared" si="40"/>
        <v>0</v>
      </c>
      <c r="I137" s="19">
        <f t="shared" si="40"/>
        <v>0</v>
      </c>
      <c r="J137" s="19">
        <f t="shared" si="40"/>
        <v>0</v>
      </c>
      <c r="K137" s="25"/>
      <c r="L137" s="19">
        <f t="shared" ref="L137" si="41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95" t="s">
        <v>4</v>
      </c>
      <c r="D138" s="96"/>
      <c r="E138" s="31"/>
      <c r="F138" s="32" t="e">
        <f>F127+F137</f>
        <v>#VALUE!</v>
      </c>
      <c r="G138" s="32">
        <f t="shared" ref="G138" si="42">G127+G137</f>
        <v>19.2</v>
      </c>
      <c r="H138" s="32">
        <f t="shared" ref="H138" si="43">H127+H137</f>
        <v>26.2</v>
      </c>
      <c r="I138" s="32">
        <f t="shared" ref="I138" si="44">I127+I137</f>
        <v>109.7</v>
      </c>
      <c r="J138" s="32">
        <f t="shared" ref="J138:L138" si="45">J127+J137</f>
        <v>600.75</v>
      </c>
      <c r="K138" s="32"/>
      <c r="L138" s="32">
        <f t="shared" si="45"/>
        <v>99.32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60" t="s">
        <v>121</v>
      </c>
      <c r="F139" s="82" t="s">
        <v>115</v>
      </c>
      <c r="G139" s="51">
        <v>5.9</v>
      </c>
      <c r="H139" s="51">
        <v>7.9</v>
      </c>
      <c r="I139" s="51">
        <v>18.78</v>
      </c>
      <c r="J139" s="54">
        <v>17</v>
      </c>
      <c r="K139" s="60" t="s">
        <v>58</v>
      </c>
      <c r="L139" s="52"/>
    </row>
    <row r="140" spans="1:12" ht="15.75" thickBot="1" x14ac:dyDescent="0.3">
      <c r="A140" s="23"/>
      <c r="B140" s="15"/>
      <c r="C140" s="11"/>
      <c r="D140" s="6"/>
      <c r="E140" s="39" t="s">
        <v>94</v>
      </c>
      <c r="F140" s="40" t="s">
        <v>99</v>
      </c>
      <c r="G140" s="40">
        <v>4.7</v>
      </c>
      <c r="H140" s="40">
        <v>5.39</v>
      </c>
      <c r="I140" s="40">
        <v>22.6</v>
      </c>
      <c r="J140" s="40">
        <v>15</v>
      </c>
      <c r="K140" s="41" t="s">
        <v>116</v>
      </c>
      <c r="L140" s="40"/>
    </row>
    <row r="141" spans="1:12" ht="15.75" thickBot="1" x14ac:dyDescent="0.3">
      <c r="A141" s="23"/>
      <c r="B141" s="15"/>
      <c r="C141" s="11"/>
      <c r="D141" s="7" t="s">
        <v>22</v>
      </c>
      <c r="E141" s="54" t="s">
        <v>40</v>
      </c>
      <c r="F141" s="52" t="s">
        <v>41</v>
      </c>
      <c r="G141" s="62">
        <v>0.26</v>
      </c>
      <c r="H141" s="53">
        <v>0.04</v>
      </c>
      <c r="I141" s="51">
        <v>16.579999999999998</v>
      </c>
      <c r="J141" s="50">
        <v>69.41</v>
      </c>
      <c r="K141" s="60" t="s">
        <v>70</v>
      </c>
      <c r="L141" s="69"/>
    </row>
    <row r="142" spans="1:12" ht="15.75" customHeight="1" thickBot="1" x14ac:dyDescent="0.3">
      <c r="A142" s="23"/>
      <c r="B142" s="15"/>
      <c r="C142" s="11"/>
      <c r="D142" s="7" t="s">
        <v>23</v>
      </c>
      <c r="E142" s="59" t="s">
        <v>92</v>
      </c>
      <c r="F142" s="86">
        <v>21916</v>
      </c>
      <c r="G142" s="52">
        <v>2</v>
      </c>
      <c r="H142" s="52">
        <v>0.4</v>
      </c>
      <c r="I142" s="51">
        <v>13.9</v>
      </c>
      <c r="J142" s="54">
        <v>124.8</v>
      </c>
      <c r="K142" s="54" t="s">
        <v>57</v>
      </c>
      <c r="L142" s="51"/>
    </row>
    <row r="143" spans="1:12" ht="15.75" thickBot="1" x14ac:dyDescent="0.3">
      <c r="A143" s="23"/>
      <c r="B143" s="15"/>
      <c r="C143" s="11"/>
      <c r="D143" s="7" t="s">
        <v>24</v>
      </c>
      <c r="E143" s="54"/>
      <c r="F143" s="52"/>
      <c r="G143" s="70"/>
      <c r="H143" s="52"/>
      <c r="I143" s="58"/>
      <c r="J143" s="54"/>
      <c r="K143" s="54"/>
      <c r="L143" s="52"/>
    </row>
    <row r="144" spans="1:12" ht="15.75" thickBot="1" x14ac:dyDescent="0.3">
      <c r="A144" s="23"/>
      <c r="B144" s="15"/>
      <c r="C144" s="11"/>
      <c r="D144" s="6"/>
      <c r="E144" s="68"/>
      <c r="F144" s="53"/>
      <c r="G144" s="62"/>
      <c r="H144" s="53"/>
      <c r="I144" s="58"/>
      <c r="J144" s="50"/>
      <c r="K144" s="41"/>
      <c r="L144" s="53"/>
    </row>
    <row r="145" spans="1:12" ht="15.75" thickBot="1" x14ac:dyDescent="0.3">
      <c r="A145" s="23"/>
      <c r="B145" s="15"/>
      <c r="C145" s="11"/>
      <c r="D145" s="6"/>
      <c r="E145" s="39"/>
      <c r="F145" s="40"/>
      <c r="G145" s="51"/>
      <c r="H145" s="51"/>
      <c r="I145" s="51"/>
      <c r="J145" s="54"/>
      <c r="K145" s="41"/>
      <c r="L145" s="53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40" t="s">
        <v>61</v>
      </c>
      <c r="G146" s="51">
        <v>16.39</v>
      </c>
      <c r="H146" s="51">
        <v>22.4</v>
      </c>
      <c r="I146" s="51">
        <v>101.5</v>
      </c>
      <c r="J146" s="54">
        <v>514.21</v>
      </c>
      <c r="K146" s="25"/>
      <c r="L146" s="51">
        <v>99.32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46">SUM(G147:G155)</f>
        <v>0</v>
      </c>
      <c r="H156" s="19">
        <f t="shared" si="46"/>
        <v>0</v>
      </c>
      <c r="I156" s="19">
        <f t="shared" si="46"/>
        <v>0</v>
      </c>
      <c r="J156" s="19">
        <f t="shared" si="46"/>
        <v>0</v>
      </c>
      <c r="K156" s="25"/>
      <c r="L156" s="19">
        <f t="shared" ref="L156" si="47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95" t="s">
        <v>4</v>
      </c>
      <c r="D157" s="96"/>
      <c r="E157" s="31"/>
      <c r="F157" s="32" t="e">
        <f>F146+F156</f>
        <v>#VALUE!</v>
      </c>
      <c r="G157" s="32">
        <f t="shared" ref="G157" si="48">G146+G156</f>
        <v>16.39</v>
      </c>
      <c r="H157" s="32">
        <f t="shared" ref="H157" si="49">H146+H156</f>
        <v>22.4</v>
      </c>
      <c r="I157" s="32">
        <f t="shared" ref="I157" si="50">I146+I156</f>
        <v>101.5</v>
      </c>
      <c r="J157" s="32">
        <f t="shared" ref="J157:L157" si="51">J146+J156</f>
        <v>514.21</v>
      </c>
      <c r="K157" s="32"/>
      <c r="L157" s="32">
        <f t="shared" si="51"/>
        <v>99.32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59" t="s">
        <v>95</v>
      </c>
      <c r="F158" s="82" t="s">
        <v>72</v>
      </c>
      <c r="G158" s="52">
        <v>9.4</v>
      </c>
      <c r="H158" s="51">
        <v>17.3</v>
      </c>
      <c r="I158" s="51">
        <v>4.5999999999999996</v>
      </c>
      <c r="J158" s="51">
        <v>213.1</v>
      </c>
      <c r="K158" s="60" t="s">
        <v>117</v>
      </c>
      <c r="L158" s="56"/>
    </row>
    <row r="159" spans="1:12" ht="15.75" thickBot="1" x14ac:dyDescent="0.3">
      <c r="A159" s="23"/>
      <c r="B159" s="15"/>
      <c r="C159" s="11"/>
      <c r="D159" s="6"/>
      <c r="E159" s="39" t="s">
        <v>96</v>
      </c>
      <c r="F159" s="40" t="s">
        <v>99</v>
      </c>
      <c r="G159" s="40">
        <v>5.8</v>
      </c>
      <c r="H159" s="40">
        <v>5</v>
      </c>
      <c r="I159" s="40">
        <v>37</v>
      </c>
      <c r="J159" s="40">
        <v>216</v>
      </c>
      <c r="K159" s="41" t="s">
        <v>118</v>
      </c>
      <c r="L159" s="40"/>
    </row>
    <row r="160" spans="1:12" ht="15.75" thickBot="1" x14ac:dyDescent="0.3">
      <c r="A160" s="23"/>
      <c r="B160" s="15"/>
      <c r="C160" s="11"/>
      <c r="D160" s="7" t="s">
        <v>22</v>
      </c>
      <c r="E160" s="59" t="s">
        <v>76</v>
      </c>
      <c r="F160" s="52" t="s">
        <v>41</v>
      </c>
      <c r="G160" s="52">
        <v>0.3</v>
      </c>
      <c r="H160" s="51">
        <v>0.05</v>
      </c>
      <c r="I160" s="51">
        <v>16.5</v>
      </c>
      <c r="J160" s="51">
        <v>69.400000000000006</v>
      </c>
      <c r="K160" s="60" t="s">
        <v>58</v>
      </c>
      <c r="L160" s="57"/>
    </row>
    <row r="161" spans="1:12" ht="15.75" thickBot="1" x14ac:dyDescent="0.3">
      <c r="A161" s="23"/>
      <c r="B161" s="15"/>
      <c r="C161" s="11"/>
      <c r="D161" s="7" t="s">
        <v>23</v>
      </c>
      <c r="E161" s="59" t="s">
        <v>81</v>
      </c>
      <c r="F161" s="51" t="s">
        <v>42</v>
      </c>
      <c r="G161" s="52">
        <v>2</v>
      </c>
      <c r="H161" s="52">
        <v>0.4</v>
      </c>
      <c r="I161" s="51">
        <v>13.9</v>
      </c>
      <c r="J161" s="54">
        <v>62.4</v>
      </c>
      <c r="K161" s="41" t="s">
        <v>58</v>
      </c>
      <c r="L161" s="51"/>
    </row>
    <row r="162" spans="1:12" ht="15.75" thickBot="1" x14ac:dyDescent="0.3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.75" thickBot="1" x14ac:dyDescent="0.3">
      <c r="A163" s="23"/>
      <c r="B163" s="15"/>
      <c r="C163" s="11"/>
      <c r="D163" s="6"/>
      <c r="E163" s="49"/>
      <c r="F163" s="52"/>
      <c r="G163" s="52"/>
      <c r="H163" s="51"/>
      <c r="I163" s="70"/>
      <c r="J163" s="51"/>
      <c r="K163" s="60"/>
      <c r="L163" s="65"/>
    </row>
    <row r="164" spans="1:12" ht="15.75" thickBot="1" x14ac:dyDescent="0.3">
      <c r="A164" s="23"/>
      <c r="B164" s="15"/>
      <c r="C164" s="11"/>
      <c r="D164" s="6"/>
      <c r="E164" s="49"/>
      <c r="F164" s="52"/>
      <c r="G164" s="53"/>
      <c r="H164" s="51"/>
      <c r="I164" s="51"/>
      <c r="J164" s="51"/>
      <c r="K164" s="60"/>
      <c r="L164" s="58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 t="s">
        <v>61</v>
      </c>
      <c r="G165" s="51">
        <v>17.559999999999999</v>
      </c>
      <c r="H165" s="51">
        <v>22.76</v>
      </c>
      <c r="I165" s="58">
        <v>72.150000000000006</v>
      </c>
      <c r="J165" s="54">
        <v>560.9</v>
      </c>
      <c r="K165" s="51"/>
      <c r="L165" s="19">
        <v>99.32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52">SUM(G166:G174)</f>
        <v>0</v>
      </c>
      <c r="H175" s="19">
        <f t="shared" si="52"/>
        <v>0</v>
      </c>
      <c r="I175" s="19">
        <f t="shared" si="52"/>
        <v>0</v>
      </c>
      <c r="J175" s="19">
        <f t="shared" si="52"/>
        <v>0</v>
      </c>
      <c r="K175" s="25"/>
      <c r="L175" s="19">
        <f t="shared" ref="L175" si="53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95" t="s">
        <v>4</v>
      </c>
      <c r="D176" s="96"/>
      <c r="E176" s="31"/>
      <c r="F176" s="32" t="e">
        <f>F165+F175</f>
        <v>#VALUE!</v>
      </c>
      <c r="G176" s="32">
        <f t="shared" ref="G176" si="54">G165+G175</f>
        <v>17.559999999999999</v>
      </c>
      <c r="H176" s="32">
        <f t="shared" ref="H176" si="55">H165+H175</f>
        <v>22.76</v>
      </c>
      <c r="I176" s="32">
        <f t="shared" ref="I176" si="56">I165+I175</f>
        <v>72.150000000000006</v>
      </c>
      <c r="J176" s="32">
        <f t="shared" ref="J176:L176" si="57">J165+J175</f>
        <v>560.9</v>
      </c>
      <c r="K176" s="32"/>
      <c r="L176" s="32">
        <f t="shared" si="57"/>
        <v>99.32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59" t="s">
        <v>97</v>
      </c>
      <c r="F177" s="90" t="s">
        <v>119</v>
      </c>
      <c r="G177" s="51">
        <v>12.6</v>
      </c>
      <c r="H177" s="51">
        <v>13.65</v>
      </c>
      <c r="I177" s="51">
        <v>12.3</v>
      </c>
      <c r="J177" s="79">
        <v>212.5</v>
      </c>
      <c r="K177" s="60" t="s">
        <v>109</v>
      </c>
      <c r="L177" s="67"/>
    </row>
    <row r="178" spans="1:12" ht="15.75" thickBot="1" x14ac:dyDescent="0.3">
      <c r="A178" s="23"/>
      <c r="B178" s="15"/>
      <c r="C178" s="11"/>
      <c r="D178" s="6"/>
      <c r="E178" s="39" t="s">
        <v>98</v>
      </c>
      <c r="F178" s="40" t="s">
        <v>99</v>
      </c>
      <c r="G178" s="40">
        <v>8.6999999999999993</v>
      </c>
      <c r="H178" s="40">
        <v>6.6</v>
      </c>
      <c r="I178" s="40">
        <v>49.5</v>
      </c>
      <c r="J178" s="40">
        <v>226.2</v>
      </c>
      <c r="K178" s="41" t="s">
        <v>110</v>
      </c>
      <c r="L178" s="40"/>
    </row>
    <row r="179" spans="1:12" ht="15.75" thickBot="1" x14ac:dyDescent="0.3">
      <c r="A179" s="23"/>
      <c r="B179" s="15"/>
      <c r="C179" s="11"/>
      <c r="D179" s="7" t="s">
        <v>22</v>
      </c>
      <c r="E179" s="81" t="s">
        <v>82</v>
      </c>
      <c r="F179" s="52" t="s">
        <v>41</v>
      </c>
      <c r="G179" s="52" t="s">
        <v>73</v>
      </c>
      <c r="H179" s="51" t="s">
        <v>44</v>
      </c>
      <c r="I179" s="52">
        <v>16.579999999999998</v>
      </c>
      <c r="J179" s="51">
        <v>62.4</v>
      </c>
      <c r="K179" s="54" t="s">
        <v>71</v>
      </c>
      <c r="L179" s="67"/>
    </row>
    <row r="180" spans="1:12" ht="15.75" thickBot="1" x14ac:dyDescent="0.3">
      <c r="A180" s="23"/>
      <c r="B180" s="15"/>
      <c r="C180" s="11"/>
      <c r="D180" s="7" t="s">
        <v>23</v>
      </c>
      <c r="E180" s="59" t="s">
        <v>92</v>
      </c>
      <c r="F180" s="86" t="s">
        <v>120</v>
      </c>
      <c r="G180" s="52">
        <v>2</v>
      </c>
      <c r="H180" s="52">
        <v>0.4</v>
      </c>
      <c r="I180" s="51">
        <v>13.9</v>
      </c>
      <c r="J180" s="54">
        <v>62.4</v>
      </c>
      <c r="K180" s="54" t="s">
        <v>57</v>
      </c>
      <c r="L180" s="67"/>
    </row>
    <row r="181" spans="1:12" ht="15.75" thickBot="1" x14ac:dyDescent="0.3">
      <c r="A181" s="23"/>
      <c r="B181" s="15"/>
      <c r="C181" s="11"/>
      <c r="D181" s="7" t="s">
        <v>24</v>
      </c>
      <c r="E181" s="49"/>
      <c r="F181" s="78"/>
      <c r="G181" s="52"/>
      <c r="H181" s="51"/>
      <c r="I181" s="51"/>
      <c r="J181" s="51"/>
      <c r="K181" s="54"/>
      <c r="L181" s="67"/>
    </row>
    <row r="182" spans="1:12" ht="15.75" thickBot="1" x14ac:dyDescent="0.3">
      <c r="A182" s="23"/>
      <c r="B182" s="15"/>
      <c r="C182" s="11"/>
      <c r="D182" s="6"/>
      <c r="E182" s="39" t="s">
        <v>122</v>
      </c>
      <c r="F182" s="52">
        <v>25</v>
      </c>
      <c r="G182" s="40">
        <v>0.25</v>
      </c>
      <c r="H182" s="40">
        <v>4.1500000000000004</v>
      </c>
      <c r="I182" s="40">
        <v>1.7</v>
      </c>
      <c r="J182" s="40"/>
      <c r="K182" s="41"/>
      <c r="L182" s="40"/>
    </row>
    <row r="183" spans="1:12" ht="15.75" thickBot="1" x14ac:dyDescent="0.3">
      <c r="A183" s="23"/>
      <c r="B183" s="15"/>
      <c r="C183" s="11"/>
      <c r="D183" s="6"/>
      <c r="E183" s="39"/>
      <c r="F183" s="78"/>
      <c r="G183" s="40"/>
      <c r="H183" s="40"/>
      <c r="I183" s="40"/>
      <c r="J183" s="40"/>
      <c r="K183" s="41"/>
      <c r="L183" s="40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91">
        <v>500</v>
      </c>
      <c r="G184" s="51">
        <v>23.85</v>
      </c>
      <c r="H184" s="58">
        <v>24.9</v>
      </c>
      <c r="I184" s="51">
        <v>93.98</v>
      </c>
      <c r="J184" s="79">
        <v>587.5</v>
      </c>
      <c r="K184" s="25"/>
      <c r="L184" s="51">
        <v>99.32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58">SUM(G185:G193)</f>
        <v>0</v>
      </c>
      <c r="H194" s="19">
        <f t="shared" si="58"/>
        <v>0</v>
      </c>
      <c r="I194" s="19">
        <f t="shared" si="58"/>
        <v>0</v>
      </c>
      <c r="J194" s="19">
        <f t="shared" si="58"/>
        <v>0</v>
      </c>
      <c r="K194" s="25"/>
      <c r="L194" s="19">
        <f t="shared" ref="L194" si="5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95" t="s">
        <v>4</v>
      </c>
      <c r="D195" s="96"/>
      <c r="E195" s="31"/>
      <c r="F195" s="32">
        <f>F184+F194</f>
        <v>500</v>
      </c>
      <c r="G195" s="32">
        <f t="shared" ref="G195" si="60">G184+G194</f>
        <v>23.85</v>
      </c>
      <c r="H195" s="32">
        <f t="shared" ref="H195" si="61">H184+H194</f>
        <v>24.9</v>
      </c>
      <c r="I195" s="32">
        <f t="shared" ref="I195" si="62">I184+I194</f>
        <v>93.98</v>
      </c>
      <c r="J195" s="32">
        <f t="shared" ref="J195:L195" si="63">J184+J194</f>
        <v>587.5</v>
      </c>
      <c r="K195" s="32"/>
      <c r="L195" s="32">
        <f t="shared" si="63"/>
        <v>99.32</v>
      </c>
    </row>
    <row r="196" spans="1:12" x14ac:dyDescent="0.2">
      <c r="A196" s="27"/>
      <c r="B196" s="28"/>
      <c r="C196" s="97" t="s">
        <v>5</v>
      </c>
      <c r="D196" s="97"/>
      <c r="E196" s="97"/>
      <c r="F196" s="34" t="e">
        <f>(F24+F43+F62+F81+F100+F119+F138+F157+F176+F195)/(IF(F24=0,0,1)+IF(F43=0,0,1)+IF(F62=0,0,1)+IF(F81=0,0,1)+IF(F100=0,0,1)+IF(F119=0,0,1)+IF(F138=0,0,1)+IF(F157=0,0,1)+IF(F176=0,0,1)+IF(F195=0,0,1))</f>
        <v>#VALUE!</v>
      </c>
      <c r="G196" s="34">
        <f t="shared" ref="G196:J196" si="64">(G24+G43+G62+G81+G100+G119+G138+G157+G176+G195)/(IF(G24=0,0,1)+IF(G43=0,0,1)+IF(G62=0,0,1)+IF(G81=0,0,1)+IF(G100=0,0,1)+IF(G119=0,0,1)+IF(G138=0,0,1)+IF(G157=0,0,1)+IF(G176=0,0,1)+IF(G195=0,0,1))</f>
        <v>16.154</v>
      </c>
      <c r="H196" s="34">
        <f t="shared" si="64"/>
        <v>22.617999999999999</v>
      </c>
      <c r="I196" s="34" t="e">
        <f t="shared" si="64"/>
        <v>#VALUE!</v>
      </c>
      <c r="J196" s="34">
        <f t="shared" si="64"/>
        <v>547.2299999999999</v>
      </c>
      <c r="K196" s="34"/>
      <c r="L196" s="34">
        <f t="shared" ref="L196" si="65">(L24+L43+L62+L81+L100+L119+L138+L157+L176+L195)/(IF(L24=0,0,1)+IF(L43=0,0,1)+IF(L62=0,0,1)+IF(L81=0,0,1)+IF(L100=0,0,1)+IF(L119=0,0,1)+IF(L138=0,0,1)+IF(L157=0,0,1)+IF(L176=0,0,1)+IF(L195=0,0,1))</f>
        <v>99.319999999999979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dcterms:created xsi:type="dcterms:W3CDTF">2022-05-16T14:23:56Z</dcterms:created>
  <dcterms:modified xsi:type="dcterms:W3CDTF">2025-04-28T19:17:43Z</dcterms:modified>
</cp:coreProperties>
</file>